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D4DC6491-F63D-46C9-B549-F5267E59131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9" i="5" l="1"/>
  <c r="AP9" i="5"/>
  <c r="AO9" i="5"/>
  <c r="AN9" i="5"/>
  <c r="AM9" i="5"/>
  <c r="U9" i="5"/>
  <c r="T9" i="5"/>
  <c r="S9" i="5"/>
  <c r="R9" i="5"/>
  <c r="Q9" i="5"/>
  <c r="I9" i="5"/>
  <c r="H9" i="5"/>
  <c r="G9" i="5"/>
  <c r="F9" i="5"/>
  <c r="E9" i="5"/>
  <c r="AG9" i="5" l="1"/>
  <c r="AE9" i="5"/>
  <c r="AD9" i="5"/>
  <c r="AC9" i="5"/>
  <c r="AB9" i="5"/>
  <c r="AA9" i="5"/>
  <c r="AS9" i="5" l="1"/>
  <c r="I14" i="5"/>
  <c r="G14" i="5"/>
  <c r="E14" i="5"/>
  <c r="W9" i="5"/>
  <c r="K9" i="5"/>
  <c r="K13" i="5" s="1"/>
  <c r="I13" i="5"/>
  <c r="I15" i="5" s="1"/>
  <c r="H13" i="5"/>
  <c r="G13" i="5"/>
  <c r="G15" i="5" s="1"/>
  <c r="F13" i="5"/>
  <c r="E13" i="5"/>
  <c r="E15" i="5" s="1"/>
  <c r="K14" i="5" l="1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 l="1"/>
  <c r="N14" i="5"/>
  <c r="F15" i="5"/>
  <c r="L15" i="5" l="1"/>
  <c r="N15" i="5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<sst xmlns="http://schemas.openxmlformats.org/spreadsheetml/2006/main" count="77" uniqueCount="32">
  <si>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</si>
  <si>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</si>
  <si>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</si>
  <si>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</si>
  <si>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</si>
  <si>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</si>
  <si>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</si>
  <si>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</si>
  <si>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</si>
  <si>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</si>
  <si>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</si>
  <si>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</si>
  <si>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</si>
  <si>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</si>
  <si>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</si>
  <si>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</si>
  <si>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</si>
  <si>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</si>
  <si>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</si>
  <si>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</si>
  <si>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</si>
  <si>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</si>
  <si>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</si>
  <si>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</si>
  <si>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UPV = Ulvilan Pesä-Veikot  (1957),  kasvattajaseura</t>
  </si>
  <si>
    <t>8.</t>
  </si>
  <si>
    <t>JoKo</t>
  </si>
  <si>
    <t>JoKo = Jokioisten Koetus  (1902)</t>
  </si>
  <si>
    <t>13.8.2001   Kokemäki</t>
  </si>
  <si>
    <t>Paavo Tiittanen</t>
  </si>
  <si>
    <t>PomPy</t>
  </si>
  <si>
    <t>PomPy = Pomarkun Pyry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</si>
</sst>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29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2019</v>
      </c>
      <c r="Y4" s="14" t="s">
        <v>25</v>
      </c>
      <c r="Z4" s="1" t="s">
        <v>26</v>
      </c>
      <c r="AA4" s="12">
        <v>9</v>
      </c>
      <c r="AB4" s="12">
        <v>0</v>
      </c>
      <c r="AC4" s="12">
        <v>4</v>
      </c>
      <c r="AD4" s="13">
        <v>1</v>
      </c>
      <c r="AE4" s="12">
        <v>21</v>
      </c>
      <c r="AF4" s="66">
        <v>0.42</v>
      </c>
      <c r="AG4" s="18">
        <v>50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/>
      <c r="Y5" s="14"/>
      <c r="Z5" s="1"/>
      <c r="AA5" s="12"/>
      <c r="AB5" s="12"/>
      <c r="AC5" s="12"/>
      <c r="AD5" s="13"/>
      <c r="AE5" s="12"/>
      <c r="AF5" s="66"/>
      <c r="AG5" s="1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67">
        <v>2021</v>
      </c>
      <c r="Y6" s="67" t="s">
        <v>25</v>
      </c>
      <c r="Z6" s="68" t="s">
        <v>30</v>
      </c>
      <c r="AA6" s="67">
        <v>1</v>
      </c>
      <c r="AB6" s="67">
        <v>0</v>
      </c>
      <c r="AC6" s="67">
        <v>0</v>
      </c>
      <c r="AD6" s="67">
        <v>0</v>
      </c>
      <c r="AE6" s="67">
        <v>2</v>
      </c>
      <c r="AF6" s="69">
        <v>0.33329999999999999</v>
      </c>
      <c r="AG6" s="70">
        <v>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67">
        <v>2022</v>
      </c>
      <c r="Y7" s="67" t="s">
        <v>25</v>
      </c>
      <c r="Z7" s="68" t="s">
        <v>30</v>
      </c>
      <c r="AA7" s="67">
        <v>18</v>
      </c>
      <c r="AB7" s="67">
        <v>1</v>
      </c>
      <c r="AC7" s="67">
        <v>8</v>
      </c>
      <c r="AD7" s="67">
        <v>6</v>
      </c>
      <c r="AE7" s="67">
        <v>39</v>
      </c>
      <c r="AF7" s="69">
        <v>0.40210000000000001</v>
      </c>
      <c r="AG7" s="70">
        <v>97</v>
      </c>
      <c r="AH7" s="39"/>
      <c r="AI7" s="7"/>
      <c r="AJ7" s="7"/>
      <c r="AK7" s="7"/>
      <c r="AL7" s="10"/>
      <c r="AM7" s="12"/>
      <c r="AN7" s="12"/>
      <c r="AO7" s="12"/>
      <c r="AP7" s="12"/>
      <c r="AQ7" s="12"/>
      <c r="AR7" s="63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>
        <v>2023</v>
      </c>
      <c r="Y8" s="12" t="s">
        <v>25</v>
      </c>
      <c r="Z8" s="1" t="s">
        <v>30</v>
      </c>
      <c r="AA8" s="12">
        <v>15</v>
      </c>
      <c r="AB8" s="12">
        <v>0</v>
      </c>
      <c r="AC8" s="12">
        <v>6</v>
      </c>
      <c r="AD8" s="12">
        <v>2</v>
      </c>
      <c r="AE8" s="12">
        <v>26</v>
      </c>
      <c r="AF8" s="66">
        <v>0.34666666666666668</v>
      </c>
      <c r="AG8" s="10">
        <v>75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3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59" t="s">
        <v>13</v>
      </c>
      <c r="C9" s="60"/>
      <c r="D9" s="61"/>
      <c r="E9" s="35">
        <f>SUM(E4:E8)</f>
        <v>0</v>
      </c>
      <c r="F9" s="35">
        <f>SUM(F4:F8)</f>
        <v>0</v>
      </c>
      <c r="G9" s="35">
        <f>SUM(G4:G8)</f>
        <v>0</v>
      </c>
      <c r="H9" s="35">
        <f>SUM(H4:H8)</f>
        <v>0</v>
      </c>
      <c r="I9" s="35">
        <f>SUM(I4:I8)</f>
        <v>0</v>
      </c>
      <c r="J9" s="36">
        <v>0</v>
      </c>
      <c r="K9" s="20">
        <f>SUM(K8:K8)</f>
        <v>0</v>
      </c>
      <c r="L9" s="17"/>
      <c r="M9" s="28"/>
      <c r="N9" s="40"/>
      <c r="O9" s="41"/>
      <c r="P9" s="10"/>
      <c r="Q9" s="35">
        <f>SUM(Q4:Q8)</f>
        <v>0</v>
      </c>
      <c r="R9" s="35">
        <f>SUM(R4:R8)</f>
        <v>0</v>
      </c>
      <c r="S9" s="35">
        <f>SUM(S4:S8)</f>
        <v>0</v>
      </c>
      <c r="T9" s="35">
        <f>SUM(T4:T8)</f>
        <v>0</v>
      </c>
      <c r="U9" s="35">
        <f>SUM(U4:U8)</f>
        <v>0</v>
      </c>
      <c r="V9" s="15">
        <v>0</v>
      </c>
      <c r="W9" s="20">
        <f>SUM(W8:W8)</f>
        <v>0</v>
      </c>
      <c r="X9" s="62" t="s">
        <v>13</v>
      </c>
      <c r="Y9" s="11"/>
      <c r="Z9" s="9"/>
      <c r="AA9" s="35">
        <f>SUM(AA4:AA8)</f>
        <v>43</v>
      </c>
      <c r="AB9" s="35">
        <f>SUM(AB4:AB8)</f>
        <v>1</v>
      </c>
      <c r="AC9" s="35">
        <f>SUM(AC4:AC8)</f>
        <v>18</v>
      </c>
      <c r="AD9" s="35">
        <f>SUM(AD4:AD8)</f>
        <v>9</v>
      </c>
      <c r="AE9" s="35">
        <f>SUM(AE4:AE8)</f>
        <v>88</v>
      </c>
      <c r="AF9" s="36">
        <f>PRODUCT(AE9/AG9)</f>
        <v>0.38596491228070173</v>
      </c>
      <c r="AG9" s="20">
        <f>SUM(AG4:AG8)</f>
        <v>228</v>
      </c>
      <c r="AH9" s="17"/>
      <c r="AI9" s="28"/>
      <c r="AJ9" s="40"/>
      <c r="AK9" s="41"/>
      <c r="AL9" s="10"/>
      <c r="AM9" s="35">
        <f>SUM(AM4:AM8)</f>
        <v>0</v>
      </c>
      <c r="AN9" s="35">
        <f>SUM(AN4:AN8)</f>
        <v>0</v>
      </c>
      <c r="AO9" s="35">
        <f>SUM(AO4:AO8)</f>
        <v>0</v>
      </c>
      <c r="AP9" s="35">
        <f>SUM(AP4:AP8)</f>
        <v>0</v>
      </c>
      <c r="AQ9" s="35">
        <f>SUM(AQ4:AQ8)</f>
        <v>0</v>
      </c>
      <c r="AR9" s="36">
        <v>0</v>
      </c>
      <c r="AS9" s="38">
        <f>SUM(AS8:AS8)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7"/>
      <c r="K10" s="18"/>
      <c r="L10" s="10"/>
      <c r="M10" s="10"/>
      <c r="N10" s="10"/>
      <c r="O10" s="10"/>
      <c r="P10" s="16"/>
      <c r="Q10" s="16"/>
      <c r="R10" s="16"/>
      <c r="S10" s="16"/>
      <c r="T10" s="16"/>
      <c r="U10" s="10"/>
      <c r="V10" s="10"/>
      <c r="W10" s="18"/>
      <c r="X10" s="16"/>
      <c r="Y10" s="16"/>
      <c r="Z10" s="16"/>
      <c r="AA10" s="16"/>
      <c r="AB10" s="16"/>
      <c r="AC10" s="16"/>
      <c r="AD10" s="16"/>
      <c r="AE10" s="16"/>
      <c r="AF10" s="37"/>
      <c r="AG10" s="18"/>
      <c r="AH10" s="10"/>
      <c r="AI10" s="10"/>
      <c r="AJ10" s="10"/>
      <c r="AK10" s="10"/>
      <c r="AL10" s="16"/>
      <c r="AM10" s="16"/>
      <c r="AN10" s="16"/>
      <c r="AO10" s="16"/>
      <c r="AP10" s="16"/>
      <c r="AQ10" s="10"/>
      <c r="AR10" s="10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6" t="s">
        <v>16</v>
      </c>
      <c r="C11" s="47"/>
      <c r="D11" s="48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6"/>
      <c r="R11" s="16" t="s">
        <v>10</v>
      </c>
      <c r="S11" s="16"/>
      <c r="T11" s="16" t="s">
        <v>24</v>
      </c>
      <c r="U11" s="10"/>
      <c r="V11" s="18"/>
      <c r="W11" s="18"/>
      <c r="X11" s="18"/>
      <c r="Y11" s="18"/>
      <c r="Z11" s="18"/>
      <c r="AA11" s="18"/>
      <c r="AB11" s="18"/>
      <c r="AC11" s="16"/>
      <c r="AD11" s="16"/>
      <c r="AE11" s="16"/>
      <c r="AF11" s="16"/>
      <c r="AG11" s="16"/>
      <c r="AH11" s="16"/>
      <c r="AI11" s="16"/>
      <c r="AJ11" s="16"/>
      <c r="AK11" s="16"/>
      <c r="AM11" s="18"/>
      <c r="AN11" s="18"/>
      <c r="AO11" s="18"/>
      <c r="AP11" s="18"/>
      <c r="AQ11" s="18"/>
      <c r="AR11" s="18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15</v>
      </c>
      <c r="C12" s="3"/>
      <c r="D12" s="50"/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58">
        <v>0</v>
      </c>
      <c r="K12" s="16"/>
      <c r="L12" s="51">
        <v>0</v>
      </c>
      <c r="M12" s="51">
        <v>0</v>
      </c>
      <c r="N12" s="51">
        <v>0</v>
      </c>
      <c r="O12" s="51">
        <v>0</v>
      </c>
      <c r="Q12" s="16"/>
      <c r="R12" s="16"/>
      <c r="S12" s="16"/>
      <c r="T12" s="52" t="s">
        <v>27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2" t="s">
        <v>11</v>
      </c>
      <c r="C13" s="33"/>
      <c r="D13" s="34"/>
      <c r="E13" s="45">
        <f>PRODUCT(E9+Q9)</f>
        <v>0</v>
      </c>
      <c r="F13" s="45">
        <f>PRODUCT(F9+R9)</f>
        <v>0</v>
      </c>
      <c r="G13" s="45">
        <f>PRODUCT(G9+S9)</f>
        <v>0</v>
      </c>
      <c r="H13" s="45">
        <f>PRODUCT(H9+T9)</f>
        <v>0</v>
      </c>
      <c r="I13" s="45">
        <f>PRODUCT(I9+U9)</f>
        <v>0</v>
      </c>
      <c r="J13" s="58">
        <v>0</v>
      </c>
      <c r="K13" s="16">
        <f>PRODUCT(K9+W9)</f>
        <v>0</v>
      </c>
      <c r="L13" s="51">
        <v>0</v>
      </c>
      <c r="M13" s="51">
        <v>0</v>
      </c>
      <c r="N13" s="51">
        <v>0</v>
      </c>
      <c r="O13" s="51">
        <v>0</v>
      </c>
      <c r="Q13" s="16"/>
      <c r="R13" s="16"/>
      <c r="S13" s="16"/>
      <c r="T13" s="52" t="s">
        <v>31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9" t="s">
        <v>12</v>
      </c>
      <c r="C14" s="30"/>
      <c r="D14" s="29"/>
      <c r="E14" s="45">
        <f>PRODUCT(AA9+AM9)</f>
        <v>43</v>
      </c>
      <c r="F14" s="45">
        <f>PRODUCT(AB9+AN9)</f>
        <v>1</v>
      </c>
      <c r="G14" s="45">
        <f>PRODUCT(AC9+AO9)</f>
        <v>18</v>
      </c>
      <c r="H14" s="45">
        <f>PRODUCT(AD9+AP9)</f>
        <v>9</v>
      </c>
      <c r="I14" s="45">
        <f>PRODUCT(AE9+AQ9)</f>
        <v>88</v>
      </c>
      <c r="J14" s="58">
        <f>PRODUCT(I14/K14)</f>
        <v>0.38596491228070173</v>
      </c>
      <c r="K14" s="10">
        <f>PRODUCT(AG9+AS9)</f>
        <v>228</v>
      </c>
      <c r="L14" s="51">
        <f>PRODUCT((F14+G14)/E14)</f>
        <v>0.44186046511627908</v>
      </c>
      <c r="M14" s="51">
        <f>PRODUCT(H14/E14)</f>
        <v>0.20930232558139536</v>
      </c>
      <c r="N14" s="51">
        <f>PRODUCT((F14+G14+H14)/E14)</f>
        <v>0.65116279069767447</v>
      </c>
      <c r="O14" s="51">
        <f>PRODUCT(I14/E14)</f>
        <v>2.0465116279069768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2" t="s">
        <v>13</v>
      </c>
      <c r="C15" s="43"/>
      <c r="D15" s="44"/>
      <c r="E15" s="45">
        <f>SUM(E12:E14)</f>
        <v>43</v>
      </c>
      <c r="F15" s="45">
        <f t="shared" ref="F15:I15" si="0">SUM(F12:F14)</f>
        <v>1</v>
      </c>
      <c r="G15" s="45">
        <f t="shared" si="0"/>
        <v>18</v>
      </c>
      <c r="H15" s="45">
        <f t="shared" si="0"/>
        <v>9</v>
      </c>
      <c r="I15" s="45">
        <f t="shared" si="0"/>
        <v>88</v>
      </c>
      <c r="J15" s="58">
        <f>PRODUCT(I15/K15)</f>
        <v>0.38596491228070173</v>
      </c>
      <c r="K15" s="16">
        <f>SUM(K12:K14)</f>
        <v>228</v>
      </c>
      <c r="L15" s="51">
        <f>PRODUCT((F15+G15)/E15)</f>
        <v>0.44186046511627908</v>
      </c>
      <c r="M15" s="51">
        <f>PRODUCT(H15/E15)</f>
        <v>0.20930232558139536</v>
      </c>
      <c r="N15" s="51">
        <f>PRODUCT((F15+G15+H15)/E15)</f>
        <v>0.65116279069767447</v>
      </c>
      <c r="O15" s="51">
        <f>PRODUCT(I15/E15)</f>
        <v>2.0465116279069768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0"/>
      <c r="AL180" s="10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</sheetData>
  <sortState xmlns:xlrd2="http://schemas.microsoft.com/office/spreadsheetml/2017/richdata2" ref="X6:AI8">
    <sortCondition ref="X6: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2023-09-02T12:14:09Z</dcterms:modified>
</cp:coreProperties>
</file>